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95" windowWidth="6555" windowHeight="4875" tabRatio="991" activeTab="3"/>
  </bookViews>
  <sheets>
    <sheet name="BS" sheetId="1" r:id="rId1"/>
    <sheet name="SOCE" sheetId="2" r:id="rId2"/>
    <sheet name="IS" sheetId="3" r:id="rId3"/>
    <sheet name="CFS" sheetId="4" r:id="rId4"/>
  </sheet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'BS'!$A$1:$F$51</definedName>
    <definedName name="_xlnm.Print_Area" localSheetId="3">'CFS'!$A$1:$D$51</definedName>
    <definedName name="_xlnm.Print_Area" localSheetId="2">'IS'!$A$1:$G$42</definedName>
    <definedName name="_xlnm.Print_Area" localSheetId="1">'SOCE'!$A$1:$F$45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<sst xmlns="http://schemas.openxmlformats.org/spreadsheetml/2006/main" count="209" uniqueCount="132">
  <si>
    <t/>
  </si>
  <si>
    <t>(INCORPORATED IN MALAYSIA)</t>
  </si>
  <si>
    <t>31.12.2002</t>
  </si>
  <si>
    <t xml:space="preserve"> </t>
  </si>
  <si>
    <t>Total</t>
  </si>
  <si>
    <t>Depreciation</t>
  </si>
  <si>
    <t>CURRENT ASSETS</t>
  </si>
  <si>
    <t>CURRENT LIABILITIES</t>
  </si>
  <si>
    <t>Net Current Assets</t>
  </si>
  <si>
    <t>Property, plant and equipment</t>
  </si>
  <si>
    <t>Represented by :</t>
  </si>
  <si>
    <t>Long term and deferred liabilities</t>
  </si>
  <si>
    <t>Shareholder's fund</t>
  </si>
  <si>
    <t>Share capital</t>
  </si>
  <si>
    <t>Retained profits</t>
  </si>
  <si>
    <t>Provision for staff gratuity</t>
  </si>
  <si>
    <t>Share</t>
  </si>
  <si>
    <t>Retained</t>
  </si>
  <si>
    <t>capital</t>
  </si>
  <si>
    <t>profits</t>
  </si>
  <si>
    <t>Net profit for the year</t>
  </si>
  <si>
    <t>Tax exempt dividend of 4.95%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</si>
  <si>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</si>
  <si>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</si>
  <si>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</si>
  <si>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</si>
  <si>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</si>
  <si>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Other operating expenses</t>
  </si>
  <si>
    <t>Profit from operations</t>
  </si>
  <si>
    <t>Finance costs</t>
  </si>
  <si>
    <t>Income tax expense</t>
  </si>
  <si>
    <t>Basic earnings per share (sen)</t>
  </si>
  <si>
    <t>Plant and equipment written off</t>
  </si>
  <si>
    <t>Bad debts written off</t>
  </si>
  <si>
    <t>Adjustments for :</t>
  </si>
  <si>
    <t>Gain on disposal of property, plant and equipment</t>
  </si>
  <si>
    <t>Interest income</t>
  </si>
  <si>
    <t>Inventories written off</t>
  </si>
  <si>
    <t>Provision for doubtful debts - net</t>
  </si>
  <si>
    <t>Operating profit before working capital changes</t>
  </si>
  <si>
    <t>Cash generated from operations</t>
  </si>
  <si>
    <t>Income tax paid</t>
  </si>
  <si>
    <t>Staff gratuity paid</t>
  </si>
  <si>
    <t>Net cash from operating activities</t>
  </si>
  <si>
    <t>Cash flows from/(used in) investing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</si>
  <si>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</si>
  <si>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</si>
  <si>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</si>
  <si>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</si>
  <si>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</si>
  <si>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Dividend paid to shareholders of the Company</t>
  </si>
  <si>
    <t>Proceeds from short-term borrowings</t>
  </si>
  <si>
    <t>Prepayment of short-term borrowings</t>
  </si>
  <si>
    <t>Net cash used in financing activities</t>
  </si>
  <si>
    <t>Cash and cash equivalents at beginning of year</t>
  </si>
  <si>
    <t>Fixed deposit with licensed banks</t>
  </si>
  <si>
    <t>Unrealised loss/(gain) on foreign exchange - net</t>
  </si>
  <si>
    <t>CONDENSED CONSOLIDATED INCOME STATEMENT</t>
  </si>
  <si>
    <t>CONDENSED CONSOLIDATED BALANCE SHEET</t>
  </si>
  <si>
    <t>ADVANCED PACKAGING TECHNOLOGY (M) BHD (82982-K)</t>
  </si>
  <si>
    <t>Unaudited</t>
  </si>
  <si>
    <t>as at</t>
  </si>
  <si>
    <t>Audited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</si>
  <si>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</si>
  <si>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</si>
  <si>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</si>
  <si>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</si>
  <si>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Cash and bank balances</t>
  </si>
  <si>
    <t xml:space="preserve">  Trade payables</t>
  </si>
  <si>
    <t xml:space="preserve">  Amount due to directors</t>
  </si>
  <si>
    <t xml:space="preserve">  Other payables and accruals</t>
  </si>
  <si>
    <t xml:space="preserve">  Short-term borrowings</t>
  </si>
  <si>
    <t xml:space="preserve">  Proposed dividend</t>
  </si>
  <si>
    <t xml:space="preserve">  Tax provision</t>
  </si>
  <si>
    <t>Net Tangible assets per share (RM)</t>
  </si>
  <si>
    <t xml:space="preserve">  Deferred taxation</t>
  </si>
  <si>
    <t xml:space="preserve">  Provision for staff gratuity</t>
  </si>
  <si>
    <t xml:space="preserve"> Exceptional item</t>
  </si>
  <si>
    <t>Profit before taxation and exceptional item</t>
  </si>
  <si>
    <t>exceptional item</t>
  </si>
  <si>
    <t xml:space="preserve">Profit before taxation but after </t>
  </si>
  <si>
    <t>Staff costs</t>
  </si>
  <si>
    <t>Balance as at 01.01.2001</t>
  </si>
  <si>
    <t>Balance as at 31.12.2001</t>
  </si>
  <si>
    <t>Balance as at 31.12.2002</t>
  </si>
  <si>
    <t xml:space="preserve"> (INCORPORATED IN MALAYSIA)</t>
  </si>
  <si>
    <t>INDIVIDUAL QUARTER</t>
  </si>
  <si>
    <t>CUMULATIVE QUARTER</t>
  </si>
  <si>
    <t>Cash and bank balances</t>
  </si>
  <si>
    <t>(The Condensed Consolidated Balance Sheet should be read in conjunction with the Annual</t>
  </si>
  <si>
    <t>CONDENSED CONSOLIDATED STATEMENT OF CHANGES IN EQUITY</t>
  </si>
  <si>
    <t>(The Condensed Consolidated Statement Of Changes In Equity should be read in conjunction with</t>
  </si>
  <si>
    <t>CURRENT</t>
  </si>
  <si>
    <t>YEAR</t>
  </si>
  <si>
    <t>QUARTER</t>
  </si>
  <si>
    <t>PRECEDING</t>
  </si>
  <si>
    <t>CORRESPONDING</t>
  </si>
  <si>
    <t>TO DATE</t>
  </si>
  <si>
    <t>PERIOD</t>
  </si>
  <si>
    <t>(The Condensed Consolidated Income Statement should be read in conjunction with the Annual</t>
  </si>
  <si>
    <t>CONDENSED CONSOLIDATED CASH FLOW STATEMENT</t>
  </si>
  <si>
    <t xml:space="preserve">(The Condensed Consolidated Cash Flow Statement should be read in conjunction with </t>
  </si>
  <si>
    <t>Cash flows from/(used in) operating activities</t>
  </si>
  <si>
    <t>Net increase in cash and cash equivalents</t>
  </si>
  <si>
    <t>(Increase)/Decrease in inventories</t>
  </si>
  <si>
    <t>(Increase)/Decrease in trade and other receivables</t>
  </si>
  <si>
    <t>Increase/(Decrease) in trade and other payables</t>
  </si>
  <si>
    <t>Profit before tax</t>
  </si>
  <si>
    <t>Cash and cash equivalents comprise the following:</t>
  </si>
  <si>
    <t>RM'000</t>
  </si>
  <si>
    <t xml:space="preserve">     Financial Report for the year ended 31.12.2002)</t>
  </si>
  <si>
    <t>Translation</t>
  </si>
  <si>
    <t>reserve</t>
  </si>
  <si>
    <t>Balance as at 01.01.2002</t>
  </si>
  <si>
    <t>Currency translation differences</t>
  </si>
  <si>
    <t xml:space="preserve">     the Annual  Financial Report for the year ended 31.12.2002)</t>
  </si>
  <si>
    <t>(The figures have not been audited)</t>
  </si>
  <si>
    <t>Exchange fluctuation adjustment</t>
  </si>
  <si>
    <t>AS AT 31.12.2003</t>
  </si>
  <si>
    <t>31.12.2003</t>
  </si>
  <si>
    <t>Investments in Joint Venture</t>
  </si>
  <si>
    <t>ASSETS</t>
  </si>
  <si>
    <t>FOR THE FOURTH QUARTER ENDED 31.12.2003</t>
  </si>
  <si>
    <t>Issue of shares                                       Note</t>
  </si>
  <si>
    <t>Balance as at 31.12.2003</t>
  </si>
  <si>
    <t xml:space="preserve">Note : During the year, the company issued and allotted 22,782,500 new ordinary shares of RM 1.00 each </t>
  </si>
  <si>
    <t xml:space="preserve">           by way of bonus issue to the existing shareholders of the company on the basis of five (5) new ordinary </t>
  </si>
  <si>
    <t xml:space="preserve">           shares for every four (4) existing ordinary shares of RM 1.00 each by capitalising the existing retained profits.</t>
  </si>
  <si>
    <t>Cash and cash equivalents at end of the year</t>
  </si>
  <si>
    <t>Purchase of investment in Joint Venture</t>
  </si>
  <si>
    <t>(The figures for the year ended 31.12.2003 have not been audited)</t>
  </si>
  <si>
    <t>Net profit for the period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</si>
</sst>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-mmm\-yy_)"/>
    <numFmt numFmtId="179" formatCode="0_)"/>
    <numFmt numFmtId="180" formatCode="0.0000_)"/>
    <numFmt numFmtId="181" formatCode="#,##0.0000_);\(#,##0.0000\)"/>
    <numFmt numFmtId="182" formatCode="0.00_);\(0.00\)"/>
    <numFmt numFmtId="183" formatCode="[$-409]dddd\,\ mmmm\ dd\,\ yyyy"/>
    <numFmt numFmtId="184" formatCode="[$-409]h:mm:ss\ AM/PM"/>
    <numFmt numFmtId="185" formatCode="[$-F400]h:mm:ss\ AM/PM"/>
    <numFmt numFmtId="186" formatCode="[$-409]d\-mmm\-yy;@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0.0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  <numFmt numFmtId="197" formatCode="_(* #,##0.0000_);_(* \(#,##0.0000\);_(* &quot;-&quot;_);_(@_)"/>
    <numFmt numFmtId="198" formatCode="_(* #,##0.00000_);_(* \(#,##0.00000\);_(* &quot;-&quot;_);_(@_)"/>
    <numFmt numFmtId="199" formatCode="_(* #,##0.000000_);_(* \(#,##0.000000\);_(* &quot;-&quot;_);_(@_)"/>
    <numFmt numFmtId="200" formatCode="#,##0.00000_);\(#,##0.00000\)"/>
    <numFmt numFmtId="201" formatCode="#,##0.000000_);\(#,##0.000000\)"/>
    <numFmt numFmtId="202" formatCode="_(* #,##0.0_);_(* \(#,##0.0\);_(* &quot;-&quot;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37" fontId="0" fillId="0" borderId="0" xfId="0" applyAlignment="1">
      <alignment/>
    </xf>
    <xf numFmtId="37" fontId="4" fillId="0" borderId="0" xfId="0" applyFont="1" applyAlignment="1" applyProtection="1">
      <alignment horizontal="left"/>
      <protection locked="0"/>
    </xf>
    <xf numFmtId="37" fontId="1" fillId="0" borderId="0" xfId="0" applyFont="1" applyAlignment="1">
      <alignment/>
    </xf>
    <xf numFmtId="186" fontId="1" fillId="0" borderId="0" xfId="0" applyNumberFormat="1" applyFont="1" applyBorder="1" applyAlignment="1">
      <alignment/>
    </xf>
    <xf numFmtId="37" fontId="1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 horizontal="center"/>
      <protection locked="0"/>
    </xf>
    <xf numFmtId="37" fontId="4" fillId="0" borderId="0" xfId="0" applyFont="1" applyAlignment="1">
      <alignment/>
    </xf>
    <xf numFmtId="37" fontId="4" fillId="0" borderId="0" xfId="0" applyFont="1" applyBorder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37" fontId="4" fillId="0" borderId="0" xfId="0" applyFont="1" applyBorder="1" applyAlignment="1">
      <alignment/>
    </xf>
    <xf numFmtId="37" fontId="4" fillId="0" borderId="0" xfId="0" applyFont="1" applyAlignment="1">
      <alignment horizontal="center"/>
    </xf>
    <xf numFmtId="37" fontId="1" fillId="0" borderId="1" xfId="0" applyFont="1" applyBorder="1" applyAlignment="1">
      <alignment/>
    </xf>
    <xf numFmtId="37" fontId="1" fillId="0" borderId="0" xfId="0" applyFont="1" applyAlignment="1" applyProtection="1">
      <alignment horizontal="fill"/>
      <protection locked="0"/>
    </xf>
    <xf numFmtId="37" fontId="1" fillId="0" borderId="0" xfId="0" applyFont="1" applyAlignment="1" applyProtection="1">
      <alignment horizontal="left"/>
      <protection locked="0"/>
    </xf>
    <xf numFmtId="37" fontId="1" fillId="0" borderId="2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 locked="0"/>
    </xf>
    <xf numFmtId="37" fontId="1" fillId="0" borderId="3" xfId="0" applyNumberFormat="1" applyFont="1" applyBorder="1" applyAlignment="1" applyProtection="1">
      <alignment horizontal="right"/>
      <protection locked="0"/>
    </xf>
    <xf numFmtId="37" fontId="1" fillId="0" borderId="2" xfId="0" applyNumberFormat="1" applyFont="1" applyBorder="1" applyAlignment="1" applyProtection="1">
      <alignment horizontal="right"/>
      <protection locked="0"/>
    </xf>
    <xf numFmtId="37" fontId="1" fillId="0" borderId="0" xfId="0" applyNumberFormat="1" applyFont="1" applyAlignment="1" applyProtection="1">
      <alignment horizontal="right"/>
      <protection locked="0"/>
    </xf>
    <xf numFmtId="37" fontId="1" fillId="0" borderId="0" xfId="0" applyFont="1" applyAlignment="1" applyProtection="1">
      <alignment horizontal="right"/>
      <protection/>
    </xf>
    <xf numFmtId="37" fontId="1" fillId="0" borderId="0" xfId="0" applyFont="1" applyBorder="1" applyAlignment="1" applyProtection="1">
      <alignment horizontal="right"/>
      <protection locked="0"/>
    </xf>
    <xf numFmtId="37" fontId="1" fillId="0" borderId="1" xfId="0" applyNumberFormat="1" applyFont="1" applyBorder="1" applyAlignment="1" applyProtection="1">
      <alignment horizontal="left"/>
      <protection locked="0"/>
    </xf>
    <xf numFmtId="37" fontId="1" fillId="0" borderId="0" xfId="0" applyNumberFormat="1" applyFont="1" applyBorder="1" applyAlignment="1" applyProtection="1">
      <alignment horizontal="left"/>
      <protection locked="0"/>
    </xf>
    <xf numFmtId="37" fontId="1" fillId="0" borderId="0" xfId="0" applyFont="1" applyAlignment="1" applyProtection="1">
      <alignment horizontal="left"/>
      <protection/>
    </xf>
    <xf numFmtId="37" fontId="1" fillId="0" borderId="2" xfId="0" applyNumberFormat="1" applyFont="1" applyBorder="1" applyAlignment="1" applyProtection="1">
      <alignment/>
      <protection locked="0"/>
    </xf>
    <xf numFmtId="37" fontId="1" fillId="0" borderId="4" xfId="0" applyNumberFormat="1" applyFont="1" applyBorder="1" applyAlignment="1" applyProtection="1">
      <alignment/>
      <protection locked="0"/>
    </xf>
    <xf numFmtId="37" fontId="1" fillId="0" borderId="2" xfId="0" applyNumberFormat="1" applyFont="1" applyBorder="1" applyAlignment="1" applyProtection="1">
      <alignment horizontal="left"/>
      <protection locked="0"/>
    </xf>
    <xf numFmtId="169" fontId="1" fillId="0" borderId="2" xfId="0" applyNumberFormat="1" applyFont="1" applyBorder="1" applyAlignment="1" applyProtection="1">
      <alignment horizontal="right"/>
      <protection locked="0"/>
    </xf>
    <xf numFmtId="169" fontId="1" fillId="0" borderId="2" xfId="0" applyNumberFormat="1" applyFont="1" applyBorder="1" applyAlignment="1" applyProtection="1">
      <alignment/>
      <protection locked="0"/>
    </xf>
    <xf numFmtId="37" fontId="1" fillId="0" borderId="5" xfId="0" applyNumberFormat="1" applyFont="1" applyBorder="1" applyAlignment="1" applyProtection="1">
      <alignment/>
      <protection locked="0"/>
    </xf>
    <xf numFmtId="37" fontId="1" fillId="0" borderId="0" xfId="0" applyNumberFormat="1" applyFont="1" applyBorder="1" applyAlignment="1" applyProtection="1">
      <alignment/>
      <protection locked="0"/>
    </xf>
    <xf numFmtId="37" fontId="1" fillId="0" borderId="1" xfId="0" applyNumberFormat="1" applyFont="1" applyBorder="1" applyAlignment="1" applyProtection="1">
      <alignment horizontal="right"/>
      <protection locked="0"/>
    </xf>
    <xf numFmtId="37" fontId="1" fillId="0" borderId="1" xfId="0" applyNumberFormat="1" applyFont="1" applyBorder="1" applyAlignment="1" applyProtection="1">
      <alignment/>
      <protection locked="0"/>
    </xf>
    <xf numFmtId="37" fontId="1" fillId="0" borderId="3" xfId="0" applyNumberFormat="1" applyFont="1" applyBorder="1" applyAlignment="1" applyProtection="1">
      <alignment/>
      <protection locked="0"/>
    </xf>
    <xf numFmtId="37" fontId="1" fillId="0" borderId="6" xfId="0" applyNumberFormat="1" applyFont="1" applyBorder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left"/>
      <protection locked="0"/>
    </xf>
    <xf numFmtId="171" fontId="1" fillId="0" borderId="0" xfId="15" applyFont="1" applyAlignment="1" applyProtection="1">
      <alignment/>
      <protection locked="0"/>
    </xf>
    <xf numFmtId="3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71" fontId="1" fillId="0" borderId="0" xfId="15" applyFont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 quotePrefix="1">
      <alignment/>
    </xf>
    <xf numFmtId="169" fontId="1" fillId="0" borderId="0" xfId="0" applyNumberFormat="1" applyFont="1" applyAlignment="1">
      <alignment/>
    </xf>
    <xf numFmtId="190" fontId="1" fillId="0" borderId="0" xfId="15" applyNumberFormat="1" applyFont="1" applyAlignment="1">
      <alignment/>
    </xf>
    <xf numFmtId="169" fontId="4" fillId="0" borderId="0" xfId="15" applyNumberFormat="1" applyFont="1" applyAlignment="1">
      <alignment horizontal="center"/>
    </xf>
    <xf numFmtId="190" fontId="4" fillId="0" borderId="0" xfId="15" applyNumberFormat="1" applyFont="1" applyAlignment="1">
      <alignment horizontal="center"/>
    </xf>
    <xf numFmtId="190" fontId="1" fillId="0" borderId="0" xfId="15" applyNumberFormat="1" applyFont="1" applyAlignment="1">
      <alignment horizontal="center"/>
    </xf>
    <xf numFmtId="169" fontId="1" fillId="0" borderId="0" xfId="15" applyNumberFormat="1" applyFont="1" applyAlignment="1">
      <alignment/>
    </xf>
    <xf numFmtId="169" fontId="1" fillId="0" borderId="0" xfId="15" applyNumberFormat="1" applyFont="1" applyAlignment="1">
      <alignment horizontal="center"/>
    </xf>
    <xf numFmtId="169" fontId="1" fillId="0" borderId="7" xfId="15" applyNumberFormat="1" applyFont="1" applyBorder="1" applyAlignment="1">
      <alignment/>
    </xf>
    <xf numFmtId="190" fontId="1" fillId="0" borderId="7" xfId="15" applyNumberFormat="1" applyFont="1" applyBorder="1" applyAlignment="1">
      <alignment/>
    </xf>
    <xf numFmtId="169" fontId="1" fillId="0" borderId="6" xfId="15" applyNumberFormat="1" applyFont="1" applyBorder="1" applyAlignment="1">
      <alignment/>
    </xf>
    <xf numFmtId="190" fontId="1" fillId="0" borderId="6" xfId="15" applyNumberFormat="1" applyFont="1" applyBorder="1" applyAlignment="1">
      <alignment/>
    </xf>
    <xf numFmtId="169" fontId="4" fillId="0" borderId="0" xfId="0" applyNumberFormat="1" applyFont="1" applyAlignment="1" applyProtection="1">
      <alignment horizontal="left"/>
      <protection locked="0"/>
    </xf>
    <xf numFmtId="169" fontId="1" fillId="0" borderId="0" xfId="0" applyNumberFormat="1" applyFont="1" applyAlignment="1" applyProtection="1">
      <alignment horizontal="left"/>
      <protection locked="0"/>
    </xf>
    <xf numFmtId="169" fontId="4" fillId="0" borderId="0" xfId="0" applyNumberFormat="1" applyFont="1" applyAlignment="1">
      <alignment/>
    </xf>
    <xf numFmtId="37" fontId="9" fillId="0" borderId="0" xfId="0" applyNumberFormat="1" applyFont="1" applyAlignment="1" applyProtection="1">
      <alignment horizontal="center"/>
      <protection locked="0"/>
    </xf>
    <xf numFmtId="37" fontId="9" fillId="0" borderId="0" xfId="0" applyFont="1" applyAlignment="1" applyProtection="1">
      <alignment horizontal="center"/>
      <protection locked="0"/>
    </xf>
    <xf numFmtId="169" fontId="9" fillId="0" borderId="0" xfId="0" applyNumberFormat="1" applyFont="1" applyAlignment="1">
      <alignment/>
    </xf>
    <xf numFmtId="169" fontId="1" fillId="0" borderId="7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6" xfId="0" applyNumberFormat="1" applyFont="1" applyBorder="1" applyAlignment="1">
      <alignment/>
    </xf>
    <xf numFmtId="195" fontId="1" fillId="0" borderId="0" xfId="0" applyNumberFormat="1" applyFont="1" applyBorder="1" applyAlignment="1">
      <alignment/>
    </xf>
    <xf numFmtId="197" fontId="1" fillId="0" borderId="0" xfId="0" applyNumberFormat="1" applyFont="1" applyBorder="1" applyAlignment="1">
      <alignment/>
    </xf>
    <xf numFmtId="169" fontId="10" fillId="0" borderId="0" xfId="0" applyNumberFormat="1" applyFont="1" applyAlignment="1">
      <alignment/>
    </xf>
    <xf numFmtId="169" fontId="4" fillId="0" borderId="0" xfId="0" applyNumberFormat="1" applyFont="1" applyAlignment="1">
      <alignment horizontal="center"/>
    </xf>
    <xf numFmtId="169" fontId="1" fillId="0" borderId="1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1" fillId="0" borderId="8" xfId="0" applyNumberFormat="1" applyFont="1" applyBorder="1" applyAlignment="1">
      <alignment/>
    </xf>
    <xf numFmtId="37" fontId="8" fillId="0" borderId="0" xfId="0" applyFont="1" applyAlignment="1" applyProtection="1">
      <alignment horizontal="center"/>
      <protection locked="0"/>
    </xf>
    <xf numFmtId="37" fontId="8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52"/>
  <sheetViews>
    <sheetView view="pageBreakPreview" zoomScaleSheetLayoutView="100" workbookViewId="0" topLeftCell="A1">
      <selection activeCell="G3" sqref="G3"/>
    </sheetView>
  </sheetViews>
  <sheetFormatPr defaultColWidth="9.7773437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2" customWidth="1"/>
    <col min="5" max="5" width="12.77734375" style="4" customWidth="1"/>
    <col min="6" max="6" width="1.77734375" style="2" customWidth="1"/>
    <col min="7" max="16384" width="9.77734375" style="2" customWidth="1"/>
  </cols>
  <sheetData>
    <row r="1" spans="1:5" ht="15" customHeight="1">
      <c r="A1" s="1" t="s">
        <v>59</v>
      </c>
      <c r="E1" s="3"/>
    </row>
    <row r="2" ht="15" customHeight="1">
      <c r="A2" s="1" t="s">
        <v>1</v>
      </c>
    </row>
    <row r="3" ht="15" customHeight="1">
      <c r="A3" s="1" t="s">
        <v>58</v>
      </c>
    </row>
    <row r="4" ht="15" customHeight="1">
      <c r="A4" s="1" t="s">
        <v>118</v>
      </c>
    </row>
    <row r="5" spans="1:5" ht="15" customHeight="1">
      <c r="A5" s="1"/>
      <c r="C5" s="5" t="s">
        <v>60</v>
      </c>
      <c r="D5" s="6"/>
      <c r="E5" s="7" t="s">
        <v>62</v>
      </c>
    </row>
    <row r="6" spans="1:5" ht="15" customHeight="1">
      <c r="A6" s="1"/>
      <c r="C6" s="8" t="s">
        <v>61</v>
      </c>
      <c r="D6" s="6"/>
      <c r="E6" s="7" t="s">
        <v>61</v>
      </c>
    </row>
    <row r="7" spans="1:5" ht="15" customHeight="1">
      <c r="A7" s="9"/>
      <c r="B7" s="10"/>
      <c r="C7" s="5" t="s">
        <v>119</v>
      </c>
      <c r="D7" s="11"/>
      <c r="E7" s="7" t="s">
        <v>2</v>
      </c>
    </row>
    <row r="8" spans="3:5" ht="15" customHeight="1">
      <c r="C8" s="12" t="s">
        <v>109</v>
      </c>
      <c r="E8" s="12" t="s">
        <v>109</v>
      </c>
    </row>
    <row r="9" spans="1:6" ht="15" customHeight="1">
      <c r="A9" s="6" t="s">
        <v>121</v>
      </c>
      <c r="C9" s="13"/>
      <c r="E9" s="13"/>
      <c r="F9" s="14" t="s">
        <v>0</v>
      </c>
    </row>
    <row r="10" spans="1:6" ht="15" customHeight="1">
      <c r="A10" s="15" t="s">
        <v>9</v>
      </c>
      <c r="C10" s="16">
        <v>10590</v>
      </c>
      <c r="E10" s="16">
        <v>10122</v>
      </c>
      <c r="F10" s="14"/>
    </row>
    <row r="11" spans="1:6" ht="15" customHeight="1">
      <c r="A11" s="17" t="s">
        <v>120</v>
      </c>
      <c r="C11" s="18">
        <v>10828</v>
      </c>
      <c r="D11" s="19"/>
      <c r="E11" s="18"/>
      <c r="F11" s="15" t="s">
        <v>3</v>
      </c>
    </row>
    <row r="12" spans="1:6" ht="19.5" customHeight="1">
      <c r="A12" s="15"/>
      <c r="C12" s="20">
        <f>SUM(C9:C11)</f>
        <v>21418</v>
      </c>
      <c r="D12" s="20"/>
      <c r="E12" s="20">
        <f>SUM(E9:E11)</f>
        <v>10122</v>
      </c>
      <c r="F12" s="15"/>
    </row>
    <row r="13" spans="1:6" ht="15" customHeight="1">
      <c r="A13" s="15"/>
      <c r="C13" s="20"/>
      <c r="D13" s="21"/>
      <c r="E13" s="22"/>
      <c r="F13" s="15"/>
    </row>
    <row r="14" spans="1:6" ht="15" customHeight="1">
      <c r="A14" s="1" t="s">
        <v>6</v>
      </c>
      <c r="C14" s="23"/>
      <c r="D14" s="24"/>
      <c r="E14" s="23"/>
      <c r="F14" s="4"/>
    </row>
    <row r="15" spans="1:6" ht="15" customHeight="1">
      <c r="A15" s="15" t="s">
        <v>63</v>
      </c>
      <c r="C15" s="19">
        <v>3767</v>
      </c>
      <c r="D15" s="25" t="e">
        <v>#VALUE!</v>
      </c>
      <c r="E15" s="26">
        <v>4623</v>
      </c>
      <c r="F15" s="15" t="s">
        <v>3</v>
      </c>
    </row>
    <row r="16" spans="1:6" ht="15" customHeight="1">
      <c r="A16" s="15" t="s">
        <v>64</v>
      </c>
      <c r="C16" s="19">
        <v>5069</v>
      </c>
      <c r="D16" s="25" t="s">
        <v>3</v>
      </c>
      <c r="E16" s="26">
        <v>5254</v>
      </c>
      <c r="F16" s="15" t="s">
        <v>3</v>
      </c>
    </row>
    <row r="17" spans="1:6" ht="15" customHeight="1">
      <c r="A17" s="15" t="s">
        <v>65</v>
      </c>
      <c r="C17" s="19">
        <v>530</v>
      </c>
      <c r="D17" s="25" t="s">
        <v>3</v>
      </c>
      <c r="E17" s="26">
        <v>891</v>
      </c>
      <c r="F17" s="15" t="s">
        <v>3</v>
      </c>
    </row>
    <row r="18" spans="1:6" ht="15" customHeight="1">
      <c r="A18" s="15" t="s">
        <v>66</v>
      </c>
      <c r="C18" s="19">
        <v>19500</v>
      </c>
      <c r="D18" s="25" t="s">
        <v>3</v>
      </c>
      <c r="E18" s="26">
        <v>29500</v>
      </c>
      <c r="F18" s="15" t="s">
        <v>3</v>
      </c>
    </row>
    <row r="19" spans="1:6" ht="15" customHeight="1">
      <c r="A19" s="15" t="s">
        <v>67</v>
      </c>
      <c r="C19" s="19">
        <v>1831</v>
      </c>
      <c r="D19" s="25" t="s">
        <v>3</v>
      </c>
      <c r="E19" s="26">
        <v>451</v>
      </c>
      <c r="F19" s="15" t="s">
        <v>3</v>
      </c>
    </row>
    <row r="20" spans="1:5" ht="19.5" customHeight="1">
      <c r="A20" s="15"/>
      <c r="C20" s="27">
        <f>SUM(C15:C19)</f>
        <v>30697</v>
      </c>
      <c r="E20" s="27">
        <f>SUM(E15:E19)</f>
        <v>40719</v>
      </c>
    </row>
    <row r="21" spans="3:5" ht="15" customHeight="1">
      <c r="C21" s="28" t="s">
        <v>0</v>
      </c>
      <c r="E21" s="28" t="s">
        <v>0</v>
      </c>
    </row>
    <row r="22" spans="1:5" ht="15" customHeight="1">
      <c r="A22" s="1" t="s">
        <v>7</v>
      </c>
      <c r="C22" s="28" t="s">
        <v>0</v>
      </c>
      <c r="E22" s="28" t="s">
        <v>0</v>
      </c>
    </row>
    <row r="23" spans="1:6" ht="15" customHeight="1">
      <c r="A23" s="15" t="s">
        <v>68</v>
      </c>
      <c r="C23" s="19">
        <v>1498</v>
      </c>
      <c r="D23" s="25" t="s">
        <v>3</v>
      </c>
      <c r="E23" s="26">
        <v>2235</v>
      </c>
      <c r="F23" s="15" t="s">
        <v>3</v>
      </c>
    </row>
    <row r="24" spans="1:6" ht="15" customHeight="1">
      <c r="A24" s="15" t="s">
        <v>69</v>
      </c>
      <c r="C24" s="29">
        <v>180</v>
      </c>
      <c r="D24" s="25" t="s">
        <v>3</v>
      </c>
      <c r="E24" s="26">
        <v>180</v>
      </c>
      <c r="F24" s="15" t="s">
        <v>3</v>
      </c>
    </row>
    <row r="25" spans="1:6" ht="15" customHeight="1">
      <c r="A25" s="15" t="s">
        <v>70</v>
      </c>
      <c r="C25" s="19">
        <v>1024</v>
      </c>
      <c r="D25" s="25" t="s">
        <v>3</v>
      </c>
      <c r="E25" s="26">
        <v>957</v>
      </c>
      <c r="F25" s="15" t="s">
        <v>3</v>
      </c>
    </row>
    <row r="26" spans="1:6" ht="15" customHeight="1">
      <c r="A26" s="15" t="s">
        <v>71</v>
      </c>
      <c r="C26" s="29">
        <v>0</v>
      </c>
      <c r="D26" s="25" t="s">
        <v>3</v>
      </c>
      <c r="E26" s="30">
        <v>0</v>
      </c>
      <c r="F26" s="15" t="s">
        <v>3</v>
      </c>
    </row>
    <row r="27" spans="1:6" ht="15" customHeight="1">
      <c r="A27" s="15" t="s">
        <v>72</v>
      </c>
      <c r="C27" s="29">
        <v>0</v>
      </c>
      <c r="D27" s="25" t="s">
        <v>3</v>
      </c>
      <c r="E27" s="30">
        <v>0</v>
      </c>
      <c r="F27" s="15" t="s">
        <v>3</v>
      </c>
    </row>
    <row r="28" spans="1:6" ht="15" customHeight="1">
      <c r="A28" s="15" t="s">
        <v>73</v>
      </c>
      <c r="C28" s="29">
        <v>0</v>
      </c>
      <c r="D28" s="25" t="s">
        <v>3</v>
      </c>
      <c r="E28" s="29">
        <v>195</v>
      </c>
      <c r="F28" s="15" t="s">
        <v>3</v>
      </c>
    </row>
    <row r="29" spans="1:5" ht="19.5" customHeight="1">
      <c r="A29" s="15"/>
      <c r="B29" s="15" t="s">
        <v>0</v>
      </c>
      <c r="C29" s="27">
        <f>SUM(C23:C28)</f>
        <v>2702</v>
      </c>
      <c r="E29" s="27">
        <f>SUM(E23:E28)</f>
        <v>3567</v>
      </c>
    </row>
    <row r="30" spans="1:5" ht="19.5" customHeight="1">
      <c r="A30" s="1" t="s">
        <v>8</v>
      </c>
      <c r="B30" s="15" t="s">
        <v>0</v>
      </c>
      <c r="C30" s="31">
        <f>+C20-C29</f>
        <v>27995</v>
      </c>
      <c r="E30" s="31">
        <f>+E20-E29</f>
        <v>37152</v>
      </c>
    </row>
    <row r="31" spans="2:5" ht="15" customHeight="1">
      <c r="B31" s="15" t="s">
        <v>0</v>
      </c>
      <c r="C31" s="32"/>
      <c r="E31" s="32"/>
    </row>
    <row r="32" spans="1:5" ht="15" customHeight="1">
      <c r="A32" s="6" t="s">
        <v>11</v>
      </c>
      <c r="B32" s="15"/>
      <c r="C32" s="32"/>
      <c r="E32" s="32"/>
    </row>
    <row r="33" spans="1:5" ht="15" customHeight="1">
      <c r="A33" s="15" t="s">
        <v>75</v>
      </c>
      <c r="C33" s="33">
        <v>1150</v>
      </c>
      <c r="E33" s="34">
        <v>1310</v>
      </c>
    </row>
    <row r="34" spans="1:5" ht="15" customHeight="1">
      <c r="A34" s="15" t="s">
        <v>76</v>
      </c>
      <c r="C34" s="18">
        <v>423</v>
      </c>
      <c r="E34" s="35">
        <v>389</v>
      </c>
    </row>
    <row r="35" spans="2:5" ht="19.5" customHeight="1">
      <c r="B35" s="15"/>
      <c r="C35" s="32">
        <f>-SUM(C33:C34)</f>
        <v>-1573</v>
      </c>
      <c r="E35" s="32">
        <f>-SUM(E33:E34)</f>
        <v>-1699</v>
      </c>
    </row>
    <row r="36" spans="2:5" ht="19.5" customHeight="1" thickBot="1">
      <c r="B36" s="15"/>
      <c r="C36" s="36">
        <f>+C12+C30+C35</f>
        <v>47840</v>
      </c>
      <c r="E36" s="36">
        <f>+E12+E30+E35</f>
        <v>45575</v>
      </c>
    </row>
    <row r="37" spans="2:5" ht="15" customHeight="1" thickTop="1">
      <c r="B37" s="15"/>
      <c r="C37" s="37"/>
      <c r="E37" s="32"/>
    </row>
    <row r="38" spans="2:5" ht="15" customHeight="1">
      <c r="B38" s="15"/>
      <c r="C38" s="37"/>
      <c r="E38" s="32"/>
    </row>
    <row r="39" spans="2:5" ht="15" customHeight="1">
      <c r="B39" s="15"/>
      <c r="C39" s="37"/>
      <c r="E39" s="32"/>
    </row>
    <row r="40" spans="1:5" ht="15" customHeight="1">
      <c r="A40" s="1" t="s">
        <v>10</v>
      </c>
      <c r="B40" s="15" t="s">
        <v>0</v>
      </c>
      <c r="C40" s="38" t="s">
        <v>0</v>
      </c>
      <c r="E40" s="38" t="s">
        <v>0</v>
      </c>
    </row>
    <row r="41" spans="1:5" ht="15" customHeight="1">
      <c r="A41" s="15" t="s">
        <v>13</v>
      </c>
      <c r="C41" s="33">
        <v>41008</v>
      </c>
      <c r="E41" s="34">
        <v>18226</v>
      </c>
    </row>
    <row r="42" spans="1:5" ht="15" customHeight="1">
      <c r="A42" s="15" t="s">
        <v>14</v>
      </c>
      <c r="C42" s="18">
        <v>6832</v>
      </c>
      <c r="D42" s="37">
        <v>0</v>
      </c>
      <c r="E42" s="35">
        <v>27349</v>
      </c>
    </row>
    <row r="43" spans="1:5" ht="19.5" customHeight="1" thickBot="1">
      <c r="A43" s="1" t="s">
        <v>12</v>
      </c>
      <c r="C43" s="36">
        <f>SUM(C41:C42)</f>
        <v>47840</v>
      </c>
      <c r="E43" s="36">
        <f>SUM(E41:E42)</f>
        <v>45575</v>
      </c>
    </row>
    <row r="44" spans="3:5" ht="19.5" customHeight="1" thickTop="1">
      <c r="C44" s="39"/>
      <c r="D44" s="37">
        <v>0</v>
      </c>
      <c r="E44" s="37"/>
    </row>
    <row r="45" spans="1:5" ht="15" customHeight="1">
      <c r="A45" s="2" t="s">
        <v>74</v>
      </c>
      <c r="C45" s="40">
        <v>1.17</v>
      </c>
      <c r="D45" s="41"/>
      <c r="E45" s="40">
        <v>2.5</v>
      </c>
    </row>
    <row r="46" spans="3:5" ht="15" customHeight="1">
      <c r="C46" s="42"/>
      <c r="E46" s="2"/>
    </row>
    <row r="47" ht="15" customHeight="1">
      <c r="E47" s="2"/>
    </row>
    <row r="48" ht="15" customHeight="1">
      <c r="E48" s="2"/>
    </row>
    <row r="49" spans="1:5" ht="15" customHeight="1">
      <c r="A49" s="43" t="s">
        <v>89</v>
      </c>
      <c r="E49" s="2"/>
    </row>
    <row r="50" spans="1:5" ht="15" customHeight="1">
      <c r="A50" s="44" t="s">
        <v>110</v>
      </c>
      <c r="E50" s="2"/>
    </row>
    <row r="51" ht="15" customHeight="1">
      <c r="E51" s="2"/>
    </row>
    <row r="52" spans="3:5" ht="15" customHeight="1">
      <c r="C52" s="39"/>
      <c r="E52" s="2"/>
    </row>
  </sheetData>
  <conditionalFormatting sqref="C52 C44:E44">
    <cfRule type="cellIs" priority="1" dxfId="0" operator="equal" stopIfTrue="1">
      <formula>0</formula>
    </cfRule>
  </conditionalFormatting>
  <printOptions/>
  <pageMargins left="0.68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45"/>
  <sheetViews>
    <sheetView view="pageBreakPreview" zoomScaleSheetLayoutView="100" workbookViewId="0" topLeftCell="A26">
      <selection activeCell="C33" sqref="C33"/>
    </sheetView>
  </sheetViews>
  <sheetFormatPr defaultColWidth="8.88671875" defaultRowHeight="18" customHeight="1"/>
  <cols>
    <col min="1" max="1" width="30.77734375" style="2" customWidth="1"/>
    <col min="2" max="2" width="2.77734375" style="2" customWidth="1"/>
    <col min="3" max="4" width="10.77734375" style="45" customWidth="1"/>
    <col min="5" max="5" width="10.77734375" style="46" customWidth="1"/>
    <col min="6" max="6" width="11.21484375" style="46" customWidth="1"/>
    <col min="7" max="8" width="10.77734375" style="2" customWidth="1"/>
    <col min="9" max="16384" width="8.88671875" style="2" customWidth="1"/>
  </cols>
  <sheetData>
    <row r="1" spans="1:2" ht="15" customHeight="1">
      <c r="A1" s="1" t="s">
        <v>59</v>
      </c>
      <c r="B1" s="1"/>
    </row>
    <row r="2" spans="1:2" ht="15" customHeight="1">
      <c r="A2" s="1" t="s">
        <v>1</v>
      </c>
      <c r="B2" s="15"/>
    </row>
    <row r="3" spans="1:2" ht="15" customHeight="1">
      <c r="A3" s="6" t="s">
        <v>90</v>
      </c>
      <c r="B3" s="6"/>
    </row>
    <row r="4" spans="1:2" ht="15" customHeight="1">
      <c r="A4" s="6" t="s">
        <v>122</v>
      </c>
      <c r="B4" s="6"/>
    </row>
    <row r="5" spans="1:2" ht="12" customHeight="1">
      <c r="A5" s="6" t="s">
        <v>130</v>
      </c>
      <c r="B5" s="6"/>
    </row>
    <row r="6" spans="1:2" ht="18" customHeight="1">
      <c r="A6" s="6"/>
      <c r="B6" s="6"/>
    </row>
    <row r="7" spans="3:6" ht="18" customHeight="1">
      <c r="C7" s="47" t="s">
        <v>16</v>
      </c>
      <c r="D7" s="47" t="s">
        <v>111</v>
      </c>
      <c r="E7" s="48" t="s">
        <v>17</v>
      </c>
      <c r="F7" s="49"/>
    </row>
    <row r="8" spans="3:6" ht="18" customHeight="1">
      <c r="C8" s="47" t="s">
        <v>18</v>
      </c>
      <c r="D8" s="47" t="s">
        <v>112</v>
      </c>
      <c r="E8" s="48" t="s">
        <v>19</v>
      </c>
      <c r="F8" s="48" t="s">
        <v>4</v>
      </c>
    </row>
    <row r="9" spans="3:6" ht="18" customHeight="1">
      <c r="C9" s="47" t="s">
        <v>109</v>
      </c>
      <c r="D9" s="47" t="s">
        <v>109</v>
      </c>
      <c r="E9" s="47" t="s">
        <v>109</v>
      </c>
      <c r="F9" s="47" t="s">
        <v>109</v>
      </c>
    </row>
    <row r="10" spans="3:4" ht="18" customHeight="1">
      <c r="C10" s="50"/>
      <c r="D10" s="50"/>
    </row>
    <row r="11" spans="1:6" ht="18" customHeight="1">
      <c r="A11" s="2" t="s">
        <v>113</v>
      </c>
      <c r="C11" s="50">
        <v>18226</v>
      </c>
      <c r="D11" s="50">
        <v>0</v>
      </c>
      <c r="E11" s="46">
        <f>24644+902</f>
        <v>25546</v>
      </c>
      <c r="F11" s="46">
        <f>SUM(C11:E11)</f>
        <v>43772</v>
      </c>
    </row>
    <row r="12" spans="1:6" ht="18" customHeight="1">
      <c r="A12" s="2" t="s">
        <v>20</v>
      </c>
      <c r="C12" s="51">
        <v>0</v>
      </c>
      <c r="D12" s="51">
        <v>0</v>
      </c>
      <c r="E12" s="46">
        <v>2713</v>
      </c>
      <c r="F12" s="46">
        <f>SUM(C12:E12)</f>
        <v>2713</v>
      </c>
    </row>
    <row r="13" spans="1:6" ht="18" customHeight="1">
      <c r="A13" s="2" t="s">
        <v>114</v>
      </c>
      <c r="C13" s="51">
        <v>0</v>
      </c>
      <c r="D13" s="51">
        <v>-8</v>
      </c>
      <c r="E13" s="46">
        <v>0</v>
      </c>
      <c r="F13" s="46">
        <f>SUM(C13:E13)</f>
        <v>-8</v>
      </c>
    </row>
    <row r="14" spans="1:6" ht="18" customHeight="1">
      <c r="A14" s="2" t="s">
        <v>21</v>
      </c>
      <c r="C14" s="52">
        <v>0</v>
      </c>
      <c r="D14" s="52">
        <v>0</v>
      </c>
      <c r="E14" s="53">
        <v>-902</v>
      </c>
      <c r="F14" s="53">
        <f>SUM(C14:E14)</f>
        <v>-902</v>
      </c>
    </row>
    <row r="15" spans="1:6" ht="18" customHeight="1">
      <c r="A15" s="6" t="s">
        <v>84</v>
      </c>
      <c r="C15" s="50">
        <f>SUM(C11:C14)</f>
        <v>18226</v>
      </c>
      <c r="D15" s="50">
        <f>SUM(D11:D14)</f>
        <v>-8</v>
      </c>
      <c r="E15" s="50">
        <f>SUM(E11:E14)</f>
        <v>27357</v>
      </c>
      <c r="F15" s="50">
        <f>SUM(F11:F14)</f>
        <v>45575</v>
      </c>
    </row>
    <row r="16" spans="1:6" ht="18" customHeight="1">
      <c r="A16" s="2" t="s">
        <v>123</v>
      </c>
      <c r="C16" s="46">
        <v>22782</v>
      </c>
      <c r="D16" s="42">
        <v>0</v>
      </c>
      <c r="E16" s="46">
        <v>-22782</v>
      </c>
      <c r="F16" s="42">
        <f>SUM(C16:E16)</f>
        <v>0</v>
      </c>
    </row>
    <row r="17" spans="1:6" ht="18" customHeight="1">
      <c r="A17" s="2" t="s">
        <v>20</v>
      </c>
      <c r="C17" s="50">
        <v>0</v>
      </c>
      <c r="D17" s="50">
        <v>0</v>
      </c>
      <c r="E17" s="46">
        <v>3143</v>
      </c>
      <c r="F17" s="46">
        <f>SUM(C17:E17)</f>
        <v>3143</v>
      </c>
    </row>
    <row r="18" spans="1:6" ht="18" customHeight="1">
      <c r="A18" s="2" t="s">
        <v>114</v>
      </c>
      <c r="C18" s="50">
        <v>0</v>
      </c>
      <c r="D18" s="50">
        <v>24</v>
      </c>
      <c r="E18" s="46">
        <v>0</v>
      </c>
      <c r="F18" s="46">
        <f>SUM(C18:E18)</f>
        <v>24</v>
      </c>
    </row>
    <row r="19" spans="1:6" ht="18" customHeight="1">
      <c r="A19" s="2" t="s">
        <v>21</v>
      </c>
      <c r="C19" s="50">
        <v>0</v>
      </c>
      <c r="D19" s="50">
        <v>0</v>
      </c>
      <c r="E19" s="46">
        <v>-902</v>
      </c>
      <c r="F19" s="53">
        <f>SUM(C19:E19)</f>
        <v>-902</v>
      </c>
    </row>
    <row r="20" spans="1:8" ht="18" customHeight="1" thickBot="1">
      <c r="A20" s="6" t="s">
        <v>124</v>
      </c>
      <c r="C20" s="54">
        <f>SUM(C15:C19)</f>
        <v>41008</v>
      </c>
      <c r="D20" s="54">
        <f>SUM(D15:D19)</f>
        <v>16</v>
      </c>
      <c r="E20" s="54">
        <f>SUM(E15:E19)</f>
        <v>6816</v>
      </c>
      <c r="F20" s="54">
        <f>SUM(F15:F19)</f>
        <v>47840</v>
      </c>
      <c r="G20" s="42"/>
      <c r="H20" s="42"/>
    </row>
    <row r="21" spans="3:4" ht="18" customHeight="1" thickTop="1">
      <c r="C21" s="50"/>
      <c r="D21" s="50"/>
    </row>
    <row r="22" spans="3:4" ht="18" customHeight="1">
      <c r="C22" s="50"/>
      <c r="D22" s="50"/>
    </row>
    <row r="23" spans="3:4" ht="18" customHeight="1">
      <c r="C23" s="50"/>
      <c r="D23" s="50"/>
    </row>
    <row r="24" spans="1:6" ht="18" customHeight="1">
      <c r="A24" s="2" t="s">
        <v>82</v>
      </c>
      <c r="C24" s="50">
        <v>18226</v>
      </c>
      <c r="D24" s="50">
        <v>0</v>
      </c>
      <c r="E24" s="46">
        <f>23066+902</f>
        <v>23968</v>
      </c>
      <c r="F24" s="46">
        <f>+E24+D24+C24</f>
        <v>42194</v>
      </c>
    </row>
    <row r="25" spans="1:6" ht="18" customHeight="1">
      <c r="A25" s="2" t="s">
        <v>20</v>
      </c>
      <c r="C25" s="51">
        <v>0</v>
      </c>
      <c r="D25" s="51">
        <v>0</v>
      </c>
      <c r="E25" s="46">
        <v>2480</v>
      </c>
      <c r="F25" s="46">
        <f>+E25+D25+C25</f>
        <v>2480</v>
      </c>
    </row>
    <row r="26" spans="1:6" ht="18" customHeight="1">
      <c r="A26" s="2" t="s">
        <v>21</v>
      </c>
      <c r="C26" s="52">
        <v>0</v>
      </c>
      <c r="D26" s="52">
        <v>0</v>
      </c>
      <c r="E26" s="53">
        <v>-902</v>
      </c>
      <c r="F26" s="53">
        <f>+E26+D26+C26</f>
        <v>-902</v>
      </c>
    </row>
    <row r="27" spans="1:6" ht="18" customHeight="1">
      <c r="A27" s="6" t="s">
        <v>83</v>
      </c>
      <c r="C27" s="50">
        <f>SUM(C24:C26)</f>
        <v>18226</v>
      </c>
      <c r="D27" s="50">
        <f>SUM(D24:D26)</f>
        <v>0</v>
      </c>
      <c r="E27" s="46">
        <f>SUM(E24:E26)</f>
        <v>25546</v>
      </c>
      <c r="F27" s="46">
        <f>SUM(F24:F26)</f>
        <v>43772</v>
      </c>
    </row>
    <row r="28" spans="1:6" ht="18" customHeight="1">
      <c r="A28" s="2" t="s">
        <v>20</v>
      </c>
      <c r="C28" s="50">
        <v>0</v>
      </c>
      <c r="D28" s="50">
        <v>0</v>
      </c>
      <c r="E28" s="46">
        <v>2713</v>
      </c>
      <c r="F28" s="46">
        <f>+E28+D28+C28</f>
        <v>2713</v>
      </c>
    </row>
    <row r="29" spans="1:6" ht="18" customHeight="1">
      <c r="A29" s="2" t="s">
        <v>114</v>
      </c>
      <c r="C29" s="50">
        <v>0</v>
      </c>
      <c r="D29" s="46">
        <v>-8</v>
      </c>
      <c r="E29" s="46">
        <v>0</v>
      </c>
      <c r="F29" s="46">
        <f>SUM(C29:E29)</f>
        <v>-8</v>
      </c>
    </row>
    <row r="30" spans="1:6" ht="18" customHeight="1">
      <c r="A30" s="2" t="s">
        <v>21</v>
      </c>
      <c r="C30" s="50">
        <v>0</v>
      </c>
      <c r="D30" s="50">
        <v>0</v>
      </c>
      <c r="E30" s="46">
        <v>-902</v>
      </c>
      <c r="F30" s="53">
        <f>+E30+D30+C30</f>
        <v>-902</v>
      </c>
    </row>
    <row r="31" spans="1:7" ht="18" customHeight="1" thickBot="1">
      <c r="A31" s="6" t="s">
        <v>84</v>
      </c>
      <c r="C31" s="54">
        <f>SUM(C27:C30)</f>
        <v>18226</v>
      </c>
      <c r="D31" s="54">
        <f>SUM(D27:D30)</f>
        <v>-8</v>
      </c>
      <c r="E31" s="55">
        <f>SUM(E27:E30)</f>
        <v>27357</v>
      </c>
      <c r="F31" s="55">
        <f>SUM(F27:F30)</f>
        <v>45575</v>
      </c>
      <c r="G31" s="42"/>
    </row>
    <row r="32" spans="3:4" ht="18" customHeight="1" thickTop="1">
      <c r="C32" s="50"/>
      <c r="D32" s="50"/>
    </row>
    <row r="33" spans="3:6" ht="18" customHeight="1">
      <c r="C33" s="42"/>
      <c r="D33" s="42"/>
      <c r="E33" s="42"/>
      <c r="F33" s="42"/>
    </row>
    <row r="34" spans="3:6" ht="18" customHeight="1">
      <c r="C34" s="42"/>
      <c r="D34" s="42"/>
      <c r="E34" s="42"/>
      <c r="F34" s="42"/>
    </row>
    <row r="35" spans="3:6" ht="18" customHeight="1">
      <c r="C35" s="42"/>
      <c r="D35" s="42"/>
      <c r="E35" s="42"/>
      <c r="F35" s="42"/>
    </row>
    <row r="36" spans="1:6" ht="15" customHeight="1">
      <c r="A36" s="2" t="s">
        <v>125</v>
      </c>
      <c r="C36" s="42"/>
      <c r="D36" s="42"/>
      <c r="E36" s="42"/>
      <c r="F36" s="42"/>
    </row>
    <row r="37" spans="1:6" ht="15" customHeight="1">
      <c r="A37" s="2" t="s">
        <v>126</v>
      </c>
      <c r="C37" s="42"/>
      <c r="D37" s="42"/>
      <c r="E37" s="42"/>
      <c r="F37" s="42"/>
    </row>
    <row r="38" spans="1:6" ht="15" customHeight="1">
      <c r="A38" s="2" t="s">
        <v>127</v>
      </c>
      <c r="C38" s="42"/>
      <c r="D38" s="42"/>
      <c r="E38" s="42"/>
      <c r="F38" s="42"/>
    </row>
    <row r="39" spans="3:4" ht="18" customHeight="1">
      <c r="C39" s="50"/>
      <c r="D39" s="50"/>
    </row>
    <row r="40" spans="3:4" ht="18" customHeight="1">
      <c r="C40" s="50"/>
      <c r="D40" s="50"/>
    </row>
    <row r="41" spans="3:4" ht="18" customHeight="1">
      <c r="C41" s="50"/>
      <c r="D41" s="50"/>
    </row>
    <row r="44" ht="15" customHeight="1">
      <c r="A44" s="43" t="s">
        <v>91</v>
      </c>
    </row>
    <row r="45" ht="15" customHeight="1">
      <c r="A45" s="43" t="s">
        <v>115</v>
      </c>
    </row>
  </sheetData>
  <printOptions/>
  <pageMargins left="0.56" right="0.49" top="1" bottom="0.25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1"/>
  <sheetViews>
    <sheetView zoomScaleSheetLayoutView="100" workbookViewId="0" topLeftCell="A1">
      <selection activeCell="F36" sqref="F36"/>
    </sheetView>
  </sheetViews>
  <sheetFormatPr defaultColWidth="8.88671875" defaultRowHeight="15" customHeight="1"/>
  <cols>
    <col min="1" max="1" width="1.77734375" style="45" customWidth="1"/>
    <col min="2" max="2" width="30.77734375" style="45" customWidth="1"/>
    <col min="3" max="4" width="11.77734375" style="45" customWidth="1"/>
    <col min="5" max="5" width="0.88671875" style="45" customWidth="1"/>
    <col min="6" max="7" width="11.77734375" style="45" customWidth="1"/>
    <col min="8" max="16384" width="8.88671875" style="45" customWidth="1"/>
  </cols>
  <sheetData>
    <row r="1" spans="1:2" ht="15" customHeight="1">
      <c r="A1" s="56" t="s">
        <v>59</v>
      </c>
      <c r="B1" s="56"/>
    </row>
    <row r="2" spans="1:2" ht="15" customHeight="1">
      <c r="A2" s="1" t="s">
        <v>85</v>
      </c>
      <c r="B2" s="57"/>
    </row>
    <row r="3" spans="1:2" ht="15" customHeight="1">
      <c r="A3" s="58" t="s">
        <v>57</v>
      </c>
      <c r="B3" s="58"/>
    </row>
    <row r="4" spans="1:2" ht="15" customHeight="1">
      <c r="A4" s="58" t="s">
        <v>122</v>
      </c>
      <c r="B4" s="58"/>
    </row>
    <row r="5" spans="1:2" ht="15" customHeight="1">
      <c r="A5" s="58" t="s">
        <v>116</v>
      </c>
      <c r="B5" s="58"/>
    </row>
    <row r="6" spans="1:2" ht="15" customHeight="1">
      <c r="A6" s="58"/>
      <c r="B6" s="58"/>
    </row>
    <row r="7" spans="1:7" ht="15" customHeight="1">
      <c r="A7" s="58"/>
      <c r="B7" s="58"/>
      <c r="C7" s="76" t="s">
        <v>86</v>
      </c>
      <c r="D7" s="76"/>
      <c r="F7" s="75" t="s">
        <v>87</v>
      </c>
      <c r="G7" s="75"/>
    </row>
    <row r="8" spans="1:7" ht="15" customHeight="1">
      <c r="A8" s="58"/>
      <c r="B8" s="58"/>
      <c r="C8" s="59" t="s">
        <v>92</v>
      </c>
      <c r="D8" s="59" t="s">
        <v>95</v>
      </c>
      <c r="E8" s="2"/>
      <c r="F8" s="59" t="s">
        <v>92</v>
      </c>
      <c r="G8" s="59" t="s">
        <v>95</v>
      </c>
    </row>
    <row r="9" spans="1:7" ht="15" customHeight="1">
      <c r="A9" s="58"/>
      <c r="B9" s="58"/>
      <c r="C9" s="59" t="s">
        <v>93</v>
      </c>
      <c r="D9" s="59" t="s">
        <v>93</v>
      </c>
      <c r="E9" s="2"/>
      <c r="F9" s="59" t="s">
        <v>93</v>
      </c>
      <c r="G9" s="59" t="s">
        <v>93</v>
      </c>
    </row>
    <row r="10" spans="1:7" ht="15" customHeight="1">
      <c r="A10" s="58"/>
      <c r="B10" s="58"/>
      <c r="C10" s="59" t="s">
        <v>94</v>
      </c>
      <c r="D10" s="59" t="s">
        <v>96</v>
      </c>
      <c r="E10" s="2"/>
      <c r="F10" s="59" t="s">
        <v>97</v>
      </c>
      <c r="G10" s="59" t="s">
        <v>96</v>
      </c>
    </row>
    <row r="11" spans="1:7" ht="15" customHeight="1">
      <c r="A11" s="58"/>
      <c r="B11" s="58"/>
      <c r="C11" s="59"/>
      <c r="D11" s="59" t="s">
        <v>94</v>
      </c>
      <c r="E11" s="2"/>
      <c r="F11" s="59"/>
      <c r="G11" s="59" t="s">
        <v>98</v>
      </c>
    </row>
    <row r="12" spans="3:7" ht="15" customHeight="1">
      <c r="C12" s="7" t="s">
        <v>119</v>
      </c>
      <c r="D12" s="7" t="s">
        <v>2</v>
      </c>
      <c r="E12" s="4"/>
      <c r="F12" s="7" t="s">
        <v>119</v>
      </c>
      <c r="G12" s="7" t="s">
        <v>2</v>
      </c>
    </row>
    <row r="13" spans="3:7" ht="15" customHeight="1">
      <c r="C13" s="60" t="s">
        <v>109</v>
      </c>
      <c r="D13" s="60" t="s">
        <v>109</v>
      </c>
      <c r="E13" s="61"/>
      <c r="F13" s="60" t="s">
        <v>109</v>
      </c>
      <c r="G13" s="60" t="s">
        <v>109</v>
      </c>
    </row>
    <row r="14" spans="3:7" ht="19.5" customHeight="1">
      <c r="C14" s="60"/>
      <c r="D14" s="60"/>
      <c r="E14" s="61"/>
      <c r="F14" s="60"/>
      <c r="G14" s="60"/>
    </row>
    <row r="15" spans="1:7" ht="19.5" customHeight="1">
      <c r="A15" s="45" t="s">
        <v>22</v>
      </c>
      <c r="C15" s="45">
        <v>4727</v>
      </c>
      <c r="D15" s="45">
        <v>5672</v>
      </c>
      <c r="F15" s="45">
        <v>22528</v>
      </c>
      <c r="G15" s="45">
        <v>22381</v>
      </c>
    </row>
    <row r="16" ht="19.5" customHeight="1"/>
    <row r="17" spans="1:7" ht="19.5" customHeight="1">
      <c r="A17" s="45" t="s">
        <v>23</v>
      </c>
      <c r="C17" s="45">
        <v>291</v>
      </c>
      <c r="D17" s="45">
        <v>356</v>
      </c>
      <c r="E17" s="45" t="e">
        <v>#REF!</v>
      </c>
      <c r="F17" s="45">
        <v>1305</v>
      </c>
      <c r="G17" s="45">
        <v>1459</v>
      </c>
    </row>
    <row r="18" spans="1:7" ht="19.5" customHeight="1">
      <c r="A18" s="45" t="s">
        <v>24</v>
      </c>
      <c r="C18" s="45">
        <v>47</v>
      </c>
      <c r="D18" s="45">
        <v>83</v>
      </c>
      <c r="F18" s="45">
        <v>-54</v>
      </c>
      <c r="G18" s="45">
        <v>233</v>
      </c>
    </row>
    <row r="19" ht="12" customHeight="1">
      <c r="B19" s="45" t="s">
        <v>25</v>
      </c>
    </row>
    <row r="20" spans="1:7" ht="19.5" customHeight="1">
      <c r="A20" s="45" t="s">
        <v>26</v>
      </c>
      <c r="C20" s="45">
        <v>-2780</v>
      </c>
      <c r="D20" s="45">
        <v>-3561</v>
      </c>
      <c r="E20" s="45" t="e">
        <v>#REF!</v>
      </c>
      <c r="F20" s="45">
        <v>-12440</v>
      </c>
      <c r="G20" s="45">
        <v>-13175</v>
      </c>
    </row>
    <row r="21" spans="1:7" ht="19.5" customHeight="1">
      <c r="A21" s="45" t="s">
        <v>81</v>
      </c>
      <c r="C21" s="45">
        <v>-743</v>
      </c>
      <c r="D21" s="45">
        <v>-824</v>
      </c>
      <c r="F21" s="45">
        <v>-3143</v>
      </c>
      <c r="G21" s="45">
        <v>-3051</v>
      </c>
    </row>
    <row r="22" spans="1:7" ht="19.5" customHeight="1">
      <c r="A22" s="45" t="s">
        <v>5</v>
      </c>
      <c r="C22" s="45">
        <v>-307</v>
      </c>
      <c r="D22" s="45">
        <v>-301</v>
      </c>
      <c r="F22" s="45">
        <v>-1190</v>
      </c>
      <c r="G22" s="45">
        <v>-1232</v>
      </c>
    </row>
    <row r="23" spans="1:7" ht="19.5" customHeight="1">
      <c r="A23" s="45" t="s">
        <v>27</v>
      </c>
      <c r="C23" s="62">
        <v>-1013</v>
      </c>
      <c r="D23" s="62">
        <v>-812</v>
      </c>
      <c r="F23" s="62">
        <v>-3090</v>
      </c>
      <c r="G23" s="62">
        <v>-2699</v>
      </c>
    </row>
    <row r="24" spans="1:7" ht="19.5" customHeight="1">
      <c r="A24" s="58" t="s">
        <v>28</v>
      </c>
      <c r="C24" s="45">
        <f>SUM(C15:C23)</f>
        <v>222</v>
      </c>
      <c r="D24" s="45">
        <f>SUM(D15:D23)</f>
        <v>613</v>
      </c>
      <c r="F24" s="45">
        <f>SUM(F15:F23)</f>
        <v>3916</v>
      </c>
      <c r="G24" s="45">
        <f>SUM(G15:G23)</f>
        <v>3916</v>
      </c>
    </row>
    <row r="25" spans="1:7" ht="19.5" customHeight="1">
      <c r="A25" s="45" t="s">
        <v>29</v>
      </c>
      <c r="C25" s="62">
        <v>-3</v>
      </c>
      <c r="D25" s="62">
        <v>-3</v>
      </c>
      <c r="F25" s="62">
        <v>-21</v>
      </c>
      <c r="G25" s="62">
        <v>-20</v>
      </c>
    </row>
    <row r="26" spans="1:7" ht="19.5" customHeight="1">
      <c r="A26" s="58" t="s">
        <v>78</v>
      </c>
      <c r="C26" s="45">
        <f>SUM(C24:C25)</f>
        <v>219</v>
      </c>
      <c r="D26" s="45">
        <f>SUM(D24:D25)</f>
        <v>610</v>
      </c>
      <c r="F26" s="45">
        <f>SUM(F24:F25)</f>
        <v>3895</v>
      </c>
      <c r="G26" s="45">
        <f>SUM(G24:G25)</f>
        <v>3896</v>
      </c>
    </row>
    <row r="27" spans="1:7" ht="19.5" customHeight="1">
      <c r="A27" s="15" t="s">
        <v>77</v>
      </c>
      <c r="B27" s="15"/>
      <c r="C27" s="62">
        <v>0</v>
      </c>
      <c r="D27" s="62">
        <v>0</v>
      </c>
      <c r="E27" s="63"/>
      <c r="F27" s="62">
        <v>0</v>
      </c>
      <c r="G27" s="62">
        <v>0</v>
      </c>
    </row>
    <row r="28" spans="1:7" ht="19.5" customHeight="1">
      <c r="A28" s="58" t="s">
        <v>80</v>
      </c>
      <c r="B28" s="15"/>
      <c r="C28" s="45">
        <f>SUM(C26:C27)</f>
        <v>219</v>
      </c>
      <c r="D28" s="45">
        <f>SUM(D26:D27)</f>
        <v>610</v>
      </c>
      <c r="E28" s="63"/>
      <c r="F28" s="45">
        <f>SUM(F26:F27)</f>
        <v>3895</v>
      </c>
      <c r="G28" s="45">
        <f>SUM(G26:G27)</f>
        <v>3896</v>
      </c>
    </row>
    <row r="29" spans="1:5" ht="12" customHeight="1">
      <c r="A29" s="58"/>
      <c r="B29" s="58" t="s">
        <v>79</v>
      </c>
      <c r="E29" s="63"/>
    </row>
    <row r="30" spans="1:7" ht="19.5" customHeight="1">
      <c r="A30" s="45" t="s">
        <v>30</v>
      </c>
      <c r="C30" s="45">
        <v>161</v>
      </c>
      <c r="D30" s="45">
        <v>-248</v>
      </c>
      <c r="E30" s="63"/>
      <c r="F30" s="62">
        <v>-752</v>
      </c>
      <c r="G30" s="62">
        <v>-1183</v>
      </c>
    </row>
    <row r="31" spans="1:7" ht="19.5" customHeight="1" thickBot="1">
      <c r="A31" s="58" t="s">
        <v>131</v>
      </c>
      <c r="C31" s="64">
        <f>SUM(C28:C30)</f>
        <v>380</v>
      </c>
      <c r="D31" s="64">
        <f>SUM(D28:D30)</f>
        <v>362</v>
      </c>
      <c r="E31" s="63"/>
      <c r="F31" s="64">
        <f>SUM(F28:F30)</f>
        <v>3143</v>
      </c>
      <c r="G31" s="64">
        <f>SUM(G28:G30)</f>
        <v>2713</v>
      </c>
    </row>
    <row r="32" ht="19.5" customHeight="1" thickTop="1"/>
    <row r="33" ht="19.5" customHeight="1"/>
    <row r="34" spans="1:7" ht="19.5" customHeight="1">
      <c r="A34" s="45" t="s">
        <v>31</v>
      </c>
      <c r="C34" s="65">
        <v>0.93</v>
      </c>
      <c r="D34" s="65">
        <v>0.88</v>
      </c>
      <c r="E34" s="65"/>
      <c r="F34" s="65">
        <v>7.67</v>
      </c>
      <c r="G34" s="65">
        <v>6.62</v>
      </c>
    </row>
    <row r="35" spans="3:7" ht="19.5" customHeight="1">
      <c r="C35" s="66"/>
      <c r="D35" s="66"/>
      <c r="E35" s="66"/>
      <c r="F35" s="66"/>
      <c r="G35" s="66"/>
    </row>
    <row r="36" spans="3:7" ht="19.5" customHeight="1">
      <c r="C36" s="66"/>
      <c r="D36" s="66"/>
      <c r="E36" s="66"/>
      <c r="F36" s="66"/>
      <c r="G36" s="66"/>
    </row>
    <row r="37" spans="3:7" ht="19.5" customHeight="1">
      <c r="C37" s="66"/>
      <c r="D37" s="66"/>
      <c r="E37" s="66"/>
      <c r="F37" s="66"/>
      <c r="G37" s="66"/>
    </row>
    <row r="38" spans="3:7" ht="19.5" customHeight="1">
      <c r="C38" s="66"/>
      <c r="D38" s="66"/>
      <c r="E38" s="66"/>
      <c r="F38" s="66"/>
      <c r="G38" s="66"/>
    </row>
    <row r="39" spans="3:7" ht="19.5" customHeight="1">
      <c r="C39" s="66"/>
      <c r="D39" s="66"/>
      <c r="E39" s="66"/>
      <c r="F39" s="66"/>
      <c r="G39" s="66"/>
    </row>
    <row r="40" spans="1:7" ht="15" customHeight="1">
      <c r="A40" s="43" t="s">
        <v>99</v>
      </c>
      <c r="B40" s="67"/>
      <c r="C40" s="66"/>
      <c r="D40" s="66"/>
      <c r="E40" s="66"/>
      <c r="F40" s="66"/>
      <c r="G40" s="66"/>
    </row>
    <row r="41" spans="1:2" ht="15" customHeight="1">
      <c r="A41" s="43" t="s">
        <v>110</v>
      </c>
      <c r="B41" s="67"/>
    </row>
    <row r="42" ht="19.5" customHeight="1"/>
  </sheetData>
  <mergeCells count="2">
    <mergeCell ref="F7:G7"/>
    <mergeCell ref="C7:D7"/>
  </mergeCells>
  <printOptions/>
  <pageMargins left="0.4" right="0.3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D51"/>
  <sheetViews>
    <sheetView tabSelected="1" view="pageBreakPreview" zoomScaleSheetLayoutView="100" workbookViewId="0" topLeftCell="A11">
      <selection activeCell="A15" sqref="A15"/>
    </sheetView>
  </sheetViews>
  <sheetFormatPr defaultColWidth="8.88671875" defaultRowHeight="15" customHeight="1"/>
  <cols>
    <col min="1" max="1" width="45.77734375" style="45" customWidth="1"/>
    <col min="2" max="2" width="13.77734375" style="45" customWidth="1"/>
    <col min="3" max="3" width="0.88671875" style="45" customWidth="1"/>
    <col min="4" max="4" width="13.77734375" style="45" customWidth="1"/>
    <col min="5" max="16384" width="8.88671875" style="45" customWidth="1"/>
  </cols>
  <sheetData>
    <row r="1" ht="15" customHeight="1">
      <c r="A1" s="56" t="s">
        <v>59</v>
      </c>
    </row>
    <row r="2" ht="15" customHeight="1">
      <c r="A2" s="1" t="s">
        <v>85</v>
      </c>
    </row>
    <row r="3" ht="15" customHeight="1">
      <c r="A3" s="58" t="s">
        <v>100</v>
      </c>
    </row>
    <row r="4" spans="1:4" ht="15" customHeight="1">
      <c r="A4" s="58" t="s">
        <v>122</v>
      </c>
      <c r="B4" s="5" t="s">
        <v>60</v>
      </c>
      <c r="D4" s="7" t="s">
        <v>62</v>
      </c>
    </row>
    <row r="5" spans="2:4" ht="15" customHeight="1">
      <c r="B5" s="68" t="s">
        <v>119</v>
      </c>
      <c r="D5" s="68" t="s">
        <v>2</v>
      </c>
    </row>
    <row r="6" spans="2:4" ht="15" customHeight="1">
      <c r="B6" s="68" t="s">
        <v>109</v>
      </c>
      <c r="C6" s="68"/>
      <c r="D6" s="68" t="s">
        <v>109</v>
      </c>
    </row>
    <row r="7" spans="1:4" ht="15" customHeight="1">
      <c r="A7" s="58" t="s">
        <v>102</v>
      </c>
      <c r="B7" s="68"/>
      <c r="D7" s="68"/>
    </row>
    <row r="8" spans="1:4" ht="15" customHeight="1">
      <c r="A8" s="45" t="s">
        <v>107</v>
      </c>
      <c r="B8" s="69">
        <v>3895</v>
      </c>
      <c r="D8" s="69">
        <v>3896</v>
      </c>
    </row>
    <row r="9" spans="1:4" ht="19.5" customHeight="1">
      <c r="A9" s="45" t="s">
        <v>34</v>
      </c>
      <c r="B9" s="70"/>
      <c r="D9" s="70"/>
    </row>
    <row r="10" spans="1:4" ht="15" customHeight="1">
      <c r="A10" s="45" t="s">
        <v>33</v>
      </c>
      <c r="B10" s="71">
        <v>24</v>
      </c>
      <c r="D10" s="71">
        <v>60</v>
      </c>
    </row>
    <row r="11" spans="1:4" ht="15" customHeight="1">
      <c r="A11" s="45" t="s">
        <v>5</v>
      </c>
      <c r="B11" s="71">
        <v>1190</v>
      </c>
      <c r="D11" s="71">
        <v>1232</v>
      </c>
    </row>
    <row r="12" spans="1:4" ht="15" customHeight="1">
      <c r="A12" s="45" t="s">
        <v>117</v>
      </c>
      <c r="B12" s="71">
        <v>24</v>
      </c>
      <c r="D12" s="71">
        <v>-8</v>
      </c>
    </row>
    <row r="13" spans="1:4" ht="15" customHeight="1">
      <c r="A13" s="45" t="s">
        <v>35</v>
      </c>
      <c r="B13" s="71">
        <v>-6</v>
      </c>
      <c r="D13" s="71">
        <v>-1</v>
      </c>
    </row>
    <row r="14" spans="1:4" ht="15" customHeight="1">
      <c r="A14" s="45" t="s">
        <v>36</v>
      </c>
      <c r="B14" s="71">
        <v>-967</v>
      </c>
      <c r="D14" s="71">
        <v>-1164</v>
      </c>
    </row>
    <row r="15" spans="1:4" ht="15" customHeight="1">
      <c r="A15" s="45" t="s">
        <v>37</v>
      </c>
      <c r="B15" s="71">
        <v>98</v>
      </c>
      <c r="D15" s="71">
        <v>187</v>
      </c>
    </row>
    <row r="16" spans="1:4" ht="15" customHeight="1">
      <c r="A16" s="45" t="s">
        <v>32</v>
      </c>
      <c r="B16" s="71">
        <v>4</v>
      </c>
      <c r="D16" s="71">
        <v>0</v>
      </c>
    </row>
    <row r="17" spans="1:4" ht="15" customHeight="1">
      <c r="A17" s="45" t="s">
        <v>38</v>
      </c>
      <c r="B17" s="71">
        <v>177</v>
      </c>
      <c r="D17" s="71">
        <v>-62</v>
      </c>
    </row>
    <row r="18" spans="1:4" ht="15" customHeight="1">
      <c r="A18" s="45" t="s">
        <v>15</v>
      </c>
      <c r="B18" s="71">
        <v>47</v>
      </c>
      <c r="D18" s="71">
        <v>53</v>
      </c>
    </row>
    <row r="19" spans="1:4" ht="15" customHeight="1">
      <c r="A19" s="45" t="s">
        <v>56</v>
      </c>
      <c r="B19" s="72">
        <v>-9</v>
      </c>
      <c r="D19" s="72">
        <v>-5</v>
      </c>
    </row>
    <row r="20" spans="1:4" ht="19.5" customHeight="1">
      <c r="A20" s="58" t="s">
        <v>39</v>
      </c>
      <c r="B20" s="70">
        <f>SUM(B8:B19)</f>
        <v>4477</v>
      </c>
      <c r="D20" s="70">
        <f>SUM(D8:D19)</f>
        <v>4188</v>
      </c>
    </row>
    <row r="21" spans="1:4" ht="19.5" customHeight="1">
      <c r="A21" s="45" t="s">
        <v>104</v>
      </c>
      <c r="B21" s="71">
        <v>758</v>
      </c>
      <c r="D21" s="71">
        <v>-1204</v>
      </c>
    </row>
    <row r="22" spans="1:4" ht="15" customHeight="1">
      <c r="A22" s="45" t="s">
        <v>105</v>
      </c>
      <c r="B22" s="71">
        <v>453</v>
      </c>
      <c r="D22" s="71">
        <v>804</v>
      </c>
    </row>
    <row r="23" spans="1:4" ht="15" customHeight="1">
      <c r="A23" s="45" t="s">
        <v>106</v>
      </c>
      <c r="B23" s="72">
        <v>-671</v>
      </c>
      <c r="D23" s="72">
        <v>1128</v>
      </c>
    </row>
    <row r="24" spans="1:4" ht="19.5" customHeight="1">
      <c r="A24" s="58" t="s">
        <v>40</v>
      </c>
      <c r="B24" s="70">
        <f>SUM(B20:B23)</f>
        <v>5017</v>
      </c>
      <c r="D24" s="70">
        <f>SUM(D20:D23)</f>
        <v>4916</v>
      </c>
    </row>
    <row r="25" spans="1:4" ht="19.5" customHeight="1">
      <c r="A25" s="45" t="s">
        <v>41</v>
      </c>
      <c r="B25" s="71">
        <v>-1205</v>
      </c>
      <c r="D25" s="71">
        <v>-974</v>
      </c>
    </row>
    <row r="26" spans="1:4" ht="15" customHeight="1">
      <c r="A26" s="45" t="s">
        <v>42</v>
      </c>
      <c r="B26" s="72">
        <v>-13</v>
      </c>
      <c r="D26" s="72">
        <v>-9</v>
      </c>
    </row>
    <row r="27" spans="1:4" ht="19.5" customHeight="1">
      <c r="A27" s="58" t="s">
        <v>43</v>
      </c>
      <c r="B27" s="45">
        <f>SUM(B24:B26)</f>
        <v>3799</v>
      </c>
      <c r="D27" s="45">
        <f>SUM(D24:D26)</f>
        <v>3933</v>
      </c>
    </row>
    <row r="29" ht="19.5" customHeight="1">
      <c r="A29" s="58" t="s">
        <v>44</v>
      </c>
    </row>
    <row r="30" spans="1:4" ht="19.5" customHeight="1">
      <c r="A30" s="45" t="s">
        <v>45</v>
      </c>
      <c r="B30" s="73">
        <v>967</v>
      </c>
      <c r="D30" s="73">
        <v>1164</v>
      </c>
    </row>
    <row r="31" spans="1:4" ht="15" customHeight="1">
      <c r="A31" s="45" t="s">
        <v>46</v>
      </c>
      <c r="B31" s="71">
        <v>6</v>
      </c>
      <c r="D31" s="71">
        <v>1</v>
      </c>
    </row>
    <row r="32" spans="1:4" ht="15" customHeight="1">
      <c r="A32" s="45" t="s">
        <v>47</v>
      </c>
      <c r="B32" s="71">
        <v>-1662</v>
      </c>
      <c r="D32" s="71">
        <v>-280</v>
      </c>
    </row>
    <row r="33" spans="1:4" ht="15" customHeight="1">
      <c r="A33" s="45" t="s">
        <v>129</v>
      </c>
      <c r="B33" s="72">
        <v>-10828</v>
      </c>
      <c r="D33" s="72">
        <v>0</v>
      </c>
    </row>
    <row r="34" spans="1:4" ht="19.5" customHeight="1">
      <c r="A34" s="58" t="s">
        <v>48</v>
      </c>
      <c r="B34" s="45">
        <f>SUM(B30:B33)</f>
        <v>-11517</v>
      </c>
      <c r="D34" s="45">
        <f>SUM(D30:D33)</f>
        <v>885</v>
      </c>
    </row>
    <row r="36" ht="19.5" customHeight="1">
      <c r="A36" s="58" t="s">
        <v>49</v>
      </c>
    </row>
    <row r="37" spans="1:4" ht="19.5" customHeight="1">
      <c r="A37" s="45" t="s">
        <v>50</v>
      </c>
      <c r="B37" s="73">
        <v>-902</v>
      </c>
      <c r="D37" s="73">
        <v>-902</v>
      </c>
    </row>
    <row r="38" spans="1:4" ht="15" customHeight="1">
      <c r="A38" s="45" t="s">
        <v>51</v>
      </c>
      <c r="B38" s="71">
        <v>0</v>
      </c>
      <c r="D38" s="71">
        <v>0</v>
      </c>
    </row>
    <row r="39" spans="1:4" ht="15" customHeight="1">
      <c r="A39" s="45" t="s">
        <v>52</v>
      </c>
      <c r="B39" s="72">
        <v>0</v>
      </c>
      <c r="D39" s="72">
        <v>0</v>
      </c>
    </row>
    <row r="40" spans="1:4" ht="19.5" customHeight="1">
      <c r="A40" s="58" t="s">
        <v>53</v>
      </c>
      <c r="B40" s="74">
        <f>SUM(B37:B39)</f>
        <v>-902</v>
      </c>
      <c r="D40" s="74">
        <f>SUM(D37:D39)</f>
        <v>-902</v>
      </c>
    </row>
    <row r="41" spans="1:4" ht="19.5" customHeight="1">
      <c r="A41" s="58" t="s">
        <v>103</v>
      </c>
      <c r="B41" s="45">
        <f>+B27+B34+B40</f>
        <v>-8620</v>
      </c>
      <c r="D41" s="45">
        <f>+D27+D34+D40</f>
        <v>3916</v>
      </c>
    </row>
    <row r="42" spans="1:4" ht="19.5" customHeight="1">
      <c r="A42" s="58" t="s">
        <v>54</v>
      </c>
      <c r="B42" s="45">
        <v>29951</v>
      </c>
      <c r="D42" s="45">
        <v>26035</v>
      </c>
    </row>
    <row r="43" spans="1:4" ht="19.5" customHeight="1" thickBot="1">
      <c r="A43" s="58" t="s">
        <v>128</v>
      </c>
      <c r="B43" s="64">
        <f>SUM(B41:B42)</f>
        <v>21331</v>
      </c>
      <c r="D43" s="64">
        <f>SUM(D41:D42)</f>
        <v>29951</v>
      </c>
    </row>
    <row r="44" ht="15" customHeight="1" thickTop="1"/>
    <row r="45" ht="15" customHeight="1">
      <c r="A45" s="58" t="s">
        <v>108</v>
      </c>
    </row>
    <row r="46" spans="1:4" ht="15" customHeight="1">
      <c r="A46" s="45" t="s">
        <v>88</v>
      </c>
      <c r="B46" s="45">
        <v>1831</v>
      </c>
      <c r="D46" s="45">
        <v>451</v>
      </c>
    </row>
    <row r="47" spans="1:4" ht="15" customHeight="1">
      <c r="A47" s="45" t="s">
        <v>55</v>
      </c>
      <c r="B47" s="45">
        <v>19500</v>
      </c>
      <c r="D47" s="45">
        <v>29500</v>
      </c>
    </row>
    <row r="48" spans="2:4" ht="19.5" customHeight="1" thickBot="1">
      <c r="B48" s="64">
        <f>SUM(B46:B47)</f>
        <v>21331</v>
      </c>
      <c r="D48" s="64">
        <f>SUM(D46:D47)</f>
        <v>29951</v>
      </c>
    </row>
    <row r="49" spans="2:4" ht="15" customHeight="1" thickTop="1">
      <c r="B49" s="63"/>
      <c r="D49" s="63"/>
    </row>
    <row r="50" spans="1:4" ht="12" customHeight="1">
      <c r="A50" s="43" t="s">
        <v>101</v>
      </c>
      <c r="B50" s="63"/>
      <c r="D50" s="63"/>
    </row>
    <row r="51" spans="1:4" ht="12" customHeight="1">
      <c r="A51" s="43" t="s">
        <v>115</v>
      </c>
      <c r="B51" s="63"/>
      <c r="D51" s="63"/>
    </row>
  </sheetData>
  <printOptions/>
  <pageMargins left="0.5" right="0.5" top="0.25" bottom="0" header="0.5" footer="0.2"/>
  <pageSetup horizontalDpi="180" verticalDpi="180" orientation="portrait" paperSize="9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Goon Kok Keong</cp:lastModifiedBy>
  <cp:lastPrinted>2004-02-27T05:48:11Z</cp:lastPrinted>
  <dcterms:created xsi:type="dcterms:W3CDTF">2002-10-11T06:07:22Z</dcterms:created>
  <dcterms:modified xsi:type="dcterms:W3CDTF">2004-02-26T10:23:57Z</dcterms:modified>
  <cp:category/>
  <cp:version/>
  <cp:contentType/>
  <cp:contentStatus/>
</cp:coreProperties>
</file>